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3/SIM/PPA/Järveküla tee 36/"/>
    </mc:Choice>
  </mc:AlternateContent>
  <xr:revisionPtr revIDLastSave="70" documentId="8_{E3404D42-11F8-4EA9-B332-00975979F408}" xr6:coauthVersionLast="47" xr6:coauthVersionMax="47" xr10:uidLastSave="{5BDD551F-C7F9-4141-A2B0-7C23A5D2038A}"/>
  <bookViews>
    <workbookView xWindow="22932" yWindow="-108" windowWidth="30936" windowHeight="16896" xr2:uid="{00000000-000D-0000-FFFF-FFFF00000000}"/>
  </bookViews>
  <sheets>
    <sheet name="turupõhine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2" l="1"/>
  <c r="F34" i="2"/>
  <c r="E24" i="2"/>
  <c r="E25" i="2"/>
  <c r="E26" i="2"/>
  <c r="E27" i="2"/>
  <c r="E22" i="2"/>
  <c r="E13" i="2"/>
  <c r="E14" i="2"/>
  <c r="E15" i="2"/>
  <c r="E16" i="2"/>
  <c r="E17" i="2"/>
  <c r="E18" i="2"/>
  <c r="E12" i="2"/>
  <c r="F19" i="2"/>
  <c r="F28" i="2"/>
  <c r="F30" i="2" l="1"/>
  <c r="F31" i="2" s="1"/>
  <c r="F32" i="2" s="1"/>
  <c r="E28" i="2"/>
  <c r="E19" i="2"/>
  <c r="E30" i="2" l="1"/>
  <c r="E31" i="2" s="1"/>
  <c r="E32" i="2" s="1"/>
</calcChain>
</file>

<file path=xl/sharedStrings.xml><?xml version="1.0" encoding="utf-8"?>
<sst xmlns="http://schemas.openxmlformats.org/spreadsheetml/2006/main" count="51" uniqueCount="43">
  <si>
    <t>Lisa 3 üürilepingule nr Ü3957/12</t>
  </si>
  <si>
    <t>Üürnik</t>
  </si>
  <si>
    <t>Politsei-  ja Piirivalveamet</t>
  </si>
  <si>
    <t>Üüripinna aadress</t>
  </si>
  <si>
    <t>Järveküla tee 36, Kohtla-Järve</t>
  </si>
  <si>
    <t>Üüripind (hooned)</t>
  </si>
  <si>
    <r>
      <t>m</t>
    </r>
    <r>
      <rPr>
        <b/>
        <vertAlign val="superscript"/>
        <sz val="11"/>
        <color indexed="8"/>
        <rFont val="Times New Roman"/>
        <family val="1"/>
        <charset val="186"/>
      </rPr>
      <t>2</t>
    </r>
  </si>
  <si>
    <t>Territoorium</t>
  </si>
  <si>
    <t xml:space="preserve">Üüriteenused ja üür  </t>
  </si>
  <si>
    <r>
      <t>EUR/m</t>
    </r>
    <r>
      <rPr>
        <b/>
        <vertAlign val="superscript"/>
        <sz val="11"/>
        <rFont val="Times New Roman"/>
        <family val="1"/>
      </rPr>
      <t>2</t>
    </r>
  </si>
  <si>
    <t>summa kuus</t>
  </si>
  <si>
    <t xml:space="preserve">Muutmise alus </t>
  </si>
  <si>
    <t>Märkused</t>
  </si>
  <si>
    <t xml:space="preserve">Netoüür </t>
  </si>
  <si>
    <t xml:space="preserve"> 31.dets THI, koefitsient 1, max 3%</t>
  </si>
  <si>
    <t>Kinnisvara haldamine (haldusteenus)</t>
  </si>
  <si>
    <t>Tehnohooldus</t>
  </si>
  <si>
    <t>Heakord (310, 320, 360)</t>
  </si>
  <si>
    <t xml:space="preserve">Remonttööd </t>
  </si>
  <si>
    <t>Omanikukohustused</t>
  </si>
  <si>
    <t>Tugiteenused (720)</t>
  </si>
  <si>
    <t>ÜÜR KOKKU</t>
  </si>
  <si>
    <t>Kõrvalteenused ja kõrvalteenuste tasud</t>
  </si>
  <si>
    <t>Heakord (330, 340, 350)</t>
  </si>
  <si>
    <t>Teenuse hinna muutus</t>
  </si>
  <si>
    <t>Tasumine tegeliku kulu alusel, esitatud kuluprognoos</t>
  </si>
  <si>
    <t>Tarbimisteenused</t>
  </si>
  <si>
    <t>Elektrienergia</t>
  </si>
  <si>
    <t>Teenuse hinna, tarbimise muutus</t>
  </si>
  <si>
    <t>Küte (soojusenergia)</t>
  </si>
  <si>
    <t>Vesi ja kanalisatsioon</t>
  </si>
  <si>
    <t>Tugiteenused (710)</t>
  </si>
  <si>
    <t>KÕRVALTEENUSTE TASUD KOKKU</t>
  </si>
  <si>
    <t>Üür ja kõrvalteenuste tasud kokku ilma käibemaksuta (kuus)</t>
  </si>
  <si>
    <t>Käibemaks</t>
  </si>
  <si>
    <t>ÜÜR JA KÕRVALTEENUSTE TASUD KOOS KÄIBEMAKSUGA (kuus)</t>
  </si>
  <si>
    <t>ÜÜR JA KÕRVALTEENUSTE TASUD KÄIBEMAKSUTA (perioodil)</t>
  </si>
  <si>
    <t>ÜÜR JA KÕRVALTEENUSTE TASUD KOOS KÄIBEMAKSUGA (perioodil)</t>
  </si>
  <si>
    <t>Üürileandja:</t>
  </si>
  <si>
    <t>Üürnik:</t>
  </si>
  <si>
    <t>(allkirjastatud digitaalselt)</t>
  </si>
  <si>
    <t>Üür ja kõrvalteenuste tasu 01.05.2023 - 30.06.2023</t>
  </si>
  <si>
    <t>2 kuud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</si>
</sst>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"/>
  </numFmts>
  <fonts count="15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vertAlign val="superscript"/>
      <sz val="11"/>
      <color indexed="8"/>
      <name val="Times New Roman"/>
      <family val="1"/>
      <charset val="186"/>
    </font>
    <font>
      <b/>
      <vertAlign val="superscript"/>
      <sz val="11"/>
      <name val="Times New Roman"/>
      <family val="1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  <charset val="186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theme="0" tint="-0.499984740745262"/>
      <name val="Times New Roman"/>
      <family val="1"/>
    </font>
    <font>
      <b/>
      <sz val="11"/>
      <color theme="0" tint="-0.49998474074526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7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right"/>
    </xf>
    <xf numFmtId="0" fontId="1" fillId="0" borderId="1" xfId="0" applyFont="1" applyBorder="1"/>
    <xf numFmtId="0" fontId="8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8" fillId="0" borderId="0" xfId="0" applyFont="1"/>
    <xf numFmtId="0" fontId="6" fillId="0" borderId="1" xfId="0" applyFont="1" applyBorder="1"/>
    <xf numFmtId="0" fontId="8" fillId="2" borderId="2" xfId="0" applyFont="1" applyFill="1" applyBorder="1"/>
    <xf numFmtId="0" fontId="8" fillId="3" borderId="0" xfId="0" applyFont="1" applyFill="1"/>
    <xf numFmtId="0" fontId="8" fillId="0" borderId="0" xfId="0" applyFont="1" applyAlignment="1">
      <alignment horizontal="left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 wrapText="1"/>
    </xf>
    <xf numFmtId="3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left"/>
    </xf>
    <xf numFmtId="3" fontId="1" fillId="0" borderId="0" xfId="0" applyNumberFormat="1" applyFont="1"/>
    <xf numFmtId="4" fontId="1" fillId="0" borderId="0" xfId="0" applyNumberFormat="1" applyFont="1"/>
    <xf numFmtId="4" fontId="8" fillId="2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center" wrapText="1"/>
    </xf>
    <xf numFmtId="4" fontId="6" fillId="0" borderId="3" xfId="0" applyNumberFormat="1" applyFont="1" applyBorder="1" applyAlignment="1">
      <alignment horizontal="center"/>
    </xf>
    <xf numFmtId="0" fontId="6" fillId="0" borderId="4" xfId="0" applyFont="1" applyBorder="1"/>
    <xf numFmtId="0" fontId="8" fillId="2" borderId="5" xfId="0" applyFont="1" applyFill="1" applyBorder="1" applyAlignment="1">
      <alignment horizontal="center" wrapText="1"/>
    </xf>
    <xf numFmtId="0" fontId="9" fillId="0" borderId="0" xfId="0" applyFont="1" applyAlignment="1">
      <alignment horizontal="right"/>
    </xf>
    <xf numFmtId="0" fontId="10" fillId="0" borderId="0" xfId="0" applyFont="1"/>
    <xf numFmtId="4" fontId="8" fillId="3" borderId="3" xfId="0" applyNumberFormat="1" applyFont="1" applyFill="1" applyBorder="1" applyAlignment="1">
      <alignment horizontal="right"/>
    </xf>
    <xf numFmtId="0" fontId="8" fillId="2" borderId="6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6" fillId="2" borderId="3" xfId="0" applyFont="1" applyFill="1" applyBorder="1"/>
    <xf numFmtId="0" fontId="8" fillId="3" borderId="7" xfId="0" applyFont="1" applyFill="1" applyBorder="1" applyAlignment="1">
      <alignment horizontal="center"/>
    </xf>
    <xf numFmtId="0" fontId="6" fillId="3" borderId="8" xfId="0" applyFont="1" applyFill="1" applyBorder="1"/>
    <xf numFmtId="0" fontId="8" fillId="4" borderId="6" xfId="0" applyFont="1" applyFill="1" applyBorder="1" applyAlignment="1">
      <alignment horizontal="left"/>
    </xf>
    <xf numFmtId="0" fontId="8" fillId="4" borderId="2" xfId="0" applyFont="1" applyFill="1" applyBorder="1"/>
    <xf numFmtId="4" fontId="8" fillId="4" borderId="3" xfId="0" applyNumberFormat="1" applyFont="1" applyFill="1" applyBorder="1" applyAlignment="1">
      <alignment horizontal="right"/>
    </xf>
    <xf numFmtId="0" fontId="6" fillId="4" borderId="3" xfId="0" applyFont="1" applyFill="1" applyBorder="1"/>
    <xf numFmtId="0" fontId="8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wrapText="1"/>
    </xf>
    <xf numFmtId="4" fontId="8" fillId="0" borderId="9" xfId="0" applyNumberFormat="1" applyFont="1" applyBorder="1" applyAlignment="1">
      <alignment horizontal="right"/>
    </xf>
    <xf numFmtId="9" fontId="1" fillId="0" borderId="9" xfId="0" applyNumberFormat="1" applyFont="1" applyBorder="1" applyAlignment="1">
      <alignment horizontal="left"/>
    </xf>
    <xf numFmtId="0" fontId="8" fillId="0" borderId="9" xfId="0" applyFont="1" applyBorder="1"/>
    <xf numFmtId="0" fontId="8" fillId="4" borderId="10" xfId="0" applyFont="1" applyFill="1" applyBorder="1"/>
    <xf numFmtId="0" fontId="6" fillId="0" borderId="11" xfId="0" applyFont="1" applyBorder="1"/>
    <xf numFmtId="0" fontId="8" fillId="2" borderId="10" xfId="0" applyFont="1" applyFill="1" applyBorder="1"/>
    <xf numFmtId="0" fontId="8" fillId="3" borderId="9" xfId="0" applyFont="1" applyFill="1" applyBorder="1"/>
    <xf numFmtId="0" fontId="1" fillId="0" borderId="0" xfId="0" applyFont="1"/>
    <xf numFmtId="4" fontId="1" fillId="0" borderId="9" xfId="0" applyNumberFormat="1" applyFont="1" applyBorder="1"/>
    <xf numFmtId="0" fontId="11" fillId="0" borderId="12" xfId="0" applyFont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4" fontId="2" fillId="0" borderId="11" xfId="0" applyNumberFormat="1" applyFont="1" applyBorder="1" applyAlignment="1">
      <alignment wrapText="1"/>
    </xf>
    <xf numFmtId="4" fontId="1" fillId="2" borderId="10" xfId="0" applyNumberFormat="1" applyFont="1" applyFill="1" applyBorder="1"/>
    <xf numFmtId="0" fontId="1" fillId="0" borderId="9" xfId="0" applyFont="1" applyBorder="1"/>
    <xf numFmtId="2" fontId="2" fillId="0" borderId="15" xfId="0" applyNumberFormat="1" applyFont="1" applyBorder="1"/>
    <xf numFmtId="2" fontId="1" fillId="2" borderId="2" xfId="0" applyNumberFormat="1" applyFont="1" applyFill="1" applyBorder="1"/>
    <xf numFmtId="2" fontId="1" fillId="0" borderId="9" xfId="0" applyNumberFormat="1" applyFont="1" applyBorder="1" applyAlignment="1">
      <alignment horizontal="right" wrapText="1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3" borderId="18" xfId="0" applyFont="1" applyFill="1" applyBorder="1"/>
    <xf numFmtId="0" fontId="1" fillId="3" borderId="10" xfId="0" applyFont="1" applyFill="1" applyBorder="1"/>
    <xf numFmtId="2" fontId="1" fillId="0" borderId="0" xfId="0" applyNumberFormat="1" applyFont="1" applyAlignment="1">
      <alignment horizontal="right" wrapText="1"/>
    </xf>
    <xf numFmtId="0" fontId="11" fillId="0" borderId="25" xfId="0" applyFont="1" applyBorder="1"/>
    <xf numFmtId="2" fontId="13" fillId="0" borderId="15" xfId="0" applyNumberFormat="1" applyFont="1" applyBorder="1"/>
    <xf numFmtId="2" fontId="13" fillId="0" borderId="10" xfId="0" applyNumberFormat="1" applyFont="1" applyBorder="1"/>
    <xf numFmtId="2" fontId="13" fillId="0" borderId="11" xfId="0" applyNumberFormat="1" applyFont="1" applyBorder="1"/>
    <xf numFmtId="2" fontId="1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left"/>
    </xf>
    <xf numFmtId="4" fontId="11" fillId="0" borderId="24" xfId="0" applyNumberFormat="1" applyFont="1" applyBorder="1" applyAlignment="1">
      <alignment horizontal="left"/>
    </xf>
    <xf numFmtId="0" fontId="11" fillId="0" borderId="1" xfId="0" applyFont="1" applyBorder="1"/>
    <xf numFmtId="3" fontId="1" fillId="0" borderId="1" xfId="0" applyNumberFormat="1" applyFont="1" applyBorder="1" applyAlignment="1">
      <alignment horizontal="right"/>
    </xf>
    <xf numFmtId="2" fontId="14" fillId="4" borderId="2" xfId="0" applyNumberFormat="1" applyFont="1" applyFill="1" applyBorder="1"/>
    <xf numFmtId="2" fontId="14" fillId="4" borderId="10" xfId="0" applyNumberFormat="1" applyFont="1" applyFill="1" applyBorder="1"/>
    <xf numFmtId="4" fontId="6" fillId="0" borderId="22" xfId="0" applyNumberFormat="1" applyFont="1" applyBorder="1" applyAlignment="1">
      <alignment horizontal="center" vertical="center" wrapText="1"/>
    </xf>
    <xf numFmtId="4" fontId="6" fillId="0" borderId="23" xfId="0" applyNumberFormat="1" applyFont="1" applyBorder="1" applyAlignment="1">
      <alignment horizontal="center" vertical="center" wrapText="1"/>
    </xf>
    <xf numFmtId="4" fontId="6" fillId="0" borderId="16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4" fontId="6" fillId="0" borderId="20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10" xfId="0" applyFont="1" applyBorder="1"/>
    <xf numFmtId="0" fontId="8" fillId="0" borderId="0" xfId="0" applyFont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7" fillId="0" borderId="19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6" fillId="0" borderId="10" xfId="0" applyFont="1" applyBorder="1" applyAlignment="1">
      <alignment horizontal="left"/>
    </xf>
  </cellXfs>
  <cellStyles count="2">
    <cellStyle name="Normaallaad 4" xfId="1" xr:uid="{00000000-0005-0000-0000-000000000000}"/>
    <cellStyle name="Normal" xfId="0" builtinId="0"/>
  </cellStyles>
  <dxfs count="0"/>
  <tableStyles count="1" defaultTableStyle="TableStyleMedium9" defaultPivotStyle="PivotStyleLight16">
    <tableStyle name="Invisible" pivot="0" table="0" count="0" xr9:uid="{63F48BD7-31E1-4D2E-AFA4-93D74C92838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42"/>
  <sheetViews>
    <sheetView tabSelected="1" zoomScale="87" zoomScaleNormal="87" workbookViewId="0">
      <selection activeCell="P30" sqref="P30"/>
    </sheetView>
  </sheetViews>
  <sheetFormatPr defaultColWidth="9.140625" defaultRowHeight="15" x14ac:dyDescent="0.25"/>
  <cols>
    <col min="1" max="1" width="5.42578125" style="1" customWidth="1"/>
    <col min="2" max="2" width="7.5703125" style="1" customWidth="1"/>
    <col min="3" max="3" width="7.85546875" style="1" customWidth="1"/>
    <col min="4" max="4" width="55.28515625" style="1" customWidth="1"/>
    <col min="5" max="6" width="17.140625" style="1" customWidth="1"/>
    <col min="7" max="8" width="27.28515625" style="1" customWidth="1"/>
    <col min="9" max="11" width="9.140625" style="1"/>
    <col min="12" max="12" width="11" style="1" customWidth="1"/>
    <col min="13" max="13" width="10.85546875" style="1" customWidth="1"/>
    <col min="14" max="16384" width="9.140625" style="1"/>
  </cols>
  <sheetData>
    <row r="1" spans="1:8" x14ac:dyDescent="0.25">
      <c r="H1" s="23" t="s">
        <v>0</v>
      </c>
    </row>
    <row r="2" spans="1:8" ht="15" customHeight="1" x14ac:dyDescent="0.25"/>
    <row r="3" spans="1:8" ht="18.75" customHeight="1" x14ac:dyDescent="0.3">
      <c r="A3" s="82" t="s">
        <v>41</v>
      </c>
      <c r="B3" s="82"/>
      <c r="C3" s="82"/>
      <c r="D3" s="82"/>
      <c r="E3" s="82"/>
      <c r="F3" s="82"/>
      <c r="G3" s="82"/>
      <c r="H3" s="82"/>
    </row>
    <row r="4" spans="1:8" ht="16.5" customHeight="1" x14ac:dyDescent="0.25"/>
    <row r="5" spans="1:8" x14ac:dyDescent="0.25">
      <c r="C5" s="3" t="s">
        <v>1</v>
      </c>
      <c r="D5" s="4" t="s">
        <v>2</v>
      </c>
      <c r="E5" s="49"/>
      <c r="F5" s="49"/>
    </row>
    <row r="6" spans="1:8" x14ac:dyDescent="0.25">
      <c r="C6" s="3" t="s">
        <v>3</v>
      </c>
      <c r="D6" s="4" t="s">
        <v>4</v>
      </c>
      <c r="E6" s="49"/>
      <c r="F6" s="49"/>
    </row>
    <row r="8" spans="1:8" ht="14.25" customHeight="1" x14ac:dyDescent="0.25">
      <c r="D8" s="5" t="s">
        <v>5</v>
      </c>
      <c r="E8" s="6">
        <v>993.5</v>
      </c>
      <c r="F8" s="72" t="s">
        <v>6</v>
      </c>
    </row>
    <row r="9" spans="1:8" ht="14.25" customHeight="1" x14ac:dyDescent="0.25">
      <c r="D9" s="5" t="s">
        <v>7</v>
      </c>
      <c r="E9" s="73">
        <v>5492</v>
      </c>
      <c r="F9" s="51" t="s">
        <v>6</v>
      </c>
    </row>
    <row r="10" spans="1:8" ht="14.25" customHeight="1" thickBot="1" x14ac:dyDescent="0.3">
      <c r="D10" s="38"/>
      <c r="E10" s="39"/>
      <c r="F10" s="65"/>
    </row>
    <row r="11" spans="1:8" ht="17.25" x14ac:dyDescent="0.25">
      <c r="B11" s="26" t="s">
        <v>8</v>
      </c>
      <c r="C11" s="9"/>
      <c r="D11" s="47"/>
      <c r="E11" s="52" t="s">
        <v>9</v>
      </c>
      <c r="F11" s="53" t="s">
        <v>10</v>
      </c>
      <c r="G11" s="27" t="s">
        <v>11</v>
      </c>
      <c r="H11" s="28" t="s">
        <v>12</v>
      </c>
    </row>
    <row r="12" spans="1:8" ht="14.1" customHeight="1" x14ac:dyDescent="0.25">
      <c r="B12" s="40"/>
      <c r="C12" s="95" t="s">
        <v>13</v>
      </c>
      <c r="D12" s="96"/>
      <c r="E12" s="57">
        <f>F12/$E$8</f>
        <v>0.92500734776044291</v>
      </c>
      <c r="F12" s="54">
        <v>918.99480000000005</v>
      </c>
      <c r="G12" s="76" t="s">
        <v>14</v>
      </c>
      <c r="H12" s="79"/>
    </row>
    <row r="13" spans="1:8" ht="15" customHeight="1" x14ac:dyDescent="0.25">
      <c r="B13" s="29">
        <v>100</v>
      </c>
      <c r="C13" s="21" t="s">
        <v>15</v>
      </c>
      <c r="D13" s="46"/>
      <c r="E13" s="57">
        <f t="shared" ref="E13:E18" si="0">F13/$E$8</f>
        <v>0.41603965777554103</v>
      </c>
      <c r="F13" s="54">
        <v>413.33539999999999</v>
      </c>
      <c r="G13" s="77"/>
      <c r="H13" s="80"/>
    </row>
    <row r="14" spans="1:8" ht="15" customHeight="1" x14ac:dyDescent="0.25">
      <c r="B14" s="29">
        <v>200</v>
      </c>
      <c r="C14" s="8" t="s">
        <v>16</v>
      </c>
      <c r="D14" s="46"/>
      <c r="E14" s="57">
        <f t="shared" si="0"/>
        <v>0.41344328132863611</v>
      </c>
      <c r="F14" s="54">
        <v>410.7559</v>
      </c>
      <c r="G14" s="77"/>
      <c r="H14" s="80"/>
    </row>
    <row r="15" spans="1:8" ht="15" customHeight="1" x14ac:dyDescent="0.25">
      <c r="B15" s="29">
        <v>300</v>
      </c>
      <c r="C15" s="86" t="s">
        <v>17</v>
      </c>
      <c r="D15" s="87"/>
      <c r="E15" s="57">
        <f t="shared" si="0"/>
        <v>0.33994685455460488</v>
      </c>
      <c r="F15" s="54">
        <v>337.73719999999997</v>
      </c>
      <c r="G15" s="77"/>
      <c r="H15" s="80"/>
    </row>
    <row r="16" spans="1:8" ht="15" customHeight="1" x14ac:dyDescent="0.25">
      <c r="B16" s="29">
        <v>400</v>
      </c>
      <c r="C16" s="86" t="s">
        <v>18</v>
      </c>
      <c r="D16" s="87"/>
      <c r="E16" s="57">
        <f t="shared" si="0"/>
        <v>1.4267299446401611</v>
      </c>
      <c r="F16" s="54">
        <v>1417.4562000000001</v>
      </c>
      <c r="G16" s="77"/>
      <c r="H16" s="80"/>
    </row>
    <row r="17" spans="2:8" ht="15" customHeight="1" x14ac:dyDescent="0.25">
      <c r="B17" s="29">
        <v>500</v>
      </c>
      <c r="C17" s="8" t="s">
        <v>19</v>
      </c>
      <c r="D17" s="46"/>
      <c r="E17" s="57">
        <f t="shared" si="0"/>
        <v>1.7274786109713138E-2</v>
      </c>
      <c r="F17" s="54">
        <v>17.162500000000001</v>
      </c>
      <c r="G17" s="77"/>
      <c r="H17" s="80"/>
    </row>
    <row r="18" spans="2:8" ht="15" customHeight="1" x14ac:dyDescent="0.25">
      <c r="B18" s="29">
        <v>700</v>
      </c>
      <c r="C18" s="86" t="s">
        <v>20</v>
      </c>
      <c r="D18" s="87"/>
      <c r="E18" s="57">
        <f t="shared" si="0"/>
        <v>0</v>
      </c>
      <c r="F18" s="54">
        <v>0</v>
      </c>
      <c r="G18" s="78"/>
      <c r="H18" s="81"/>
    </row>
    <row r="19" spans="2:8" x14ac:dyDescent="0.25">
      <c r="B19" s="30"/>
      <c r="C19" s="9" t="s">
        <v>21</v>
      </c>
      <c r="D19" s="47"/>
      <c r="E19" s="58">
        <f>SUM(E12:E18)</f>
        <v>3.5384418721690993</v>
      </c>
      <c r="F19" s="55">
        <f>SUM(F12:F18)</f>
        <v>3515.442</v>
      </c>
      <c r="G19" s="18"/>
      <c r="H19" s="31"/>
    </row>
    <row r="20" spans="2:8" x14ac:dyDescent="0.25">
      <c r="B20" s="32"/>
      <c r="C20" s="10"/>
      <c r="D20" s="48"/>
      <c r="E20" s="62"/>
      <c r="F20" s="63"/>
      <c r="G20" s="25"/>
      <c r="H20" s="33"/>
    </row>
    <row r="21" spans="2:8" ht="17.25" x14ac:dyDescent="0.25">
      <c r="B21" s="26" t="s">
        <v>22</v>
      </c>
      <c r="C21" s="9"/>
      <c r="D21" s="47"/>
      <c r="E21" s="60" t="s">
        <v>9</v>
      </c>
      <c r="F21" s="61" t="s">
        <v>10</v>
      </c>
      <c r="G21" s="22" t="s">
        <v>11</v>
      </c>
      <c r="H21" s="28" t="s">
        <v>12</v>
      </c>
    </row>
    <row r="22" spans="2:8" x14ac:dyDescent="0.25">
      <c r="B22" s="29">
        <v>300</v>
      </c>
      <c r="C22" s="86" t="s">
        <v>23</v>
      </c>
      <c r="D22" s="87"/>
      <c r="E22" s="66">
        <f>F22/$E$8</f>
        <v>0.38550578761952692</v>
      </c>
      <c r="F22" s="67">
        <v>383</v>
      </c>
      <c r="G22" s="19" t="s">
        <v>24</v>
      </c>
      <c r="H22" s="90" t="s">
        <v>25</v>
      </c>
    </row>
    <row r="23" spans="2:8" x14ac:dyDescent="0.25">
      <c r="B23" s="29">
        <v>600</v>
      </c>
      <c r="C23" s="8" t="s">
        <v>26</v>
      </c>
      <c r="D23" s="46"/>
      <c r="E23" s="66"/>
      <c r="F23" s="67"/>
      <c r="G23" s="20"/>
      <c r="H23" s="91"/>
    </row>
    <row r="24" spans="2:8" x14ac:dyDescent="0.25">
      <c r="B24" s="29"/>
      <c r="C24" s="8">
        <v>610</v>
      </c>
      <c r="D24" s="46" t="s">
        <v>27</v>
      </c>
      <c r="E24" s="66">
        <f t="shared" ref="E24:E27" si="1">F24/$E$8</f>
        <v>0.739253145445395</v>
      </c>
      <c r="F24" s="67">
        <v>734.44799999999998</v>
      </c>
      <c r="G24" s="83" t="s">
        <v>28</v>
      </c>
      <c r="H24" s="91"/>
    </row>
    <row r="25" spans="2:8" x14ac:dyDescent="0.25">
      <c r="B25" s="29"/>
      <c r="C25" s="8">
        <v>620</v>
      </c>
      <c r="D25" s="46" t="s">
        <v>29</v>
      </c>
      <c r="E25" s="66">
        <f t="shared" si="1"/>
        <v>0.67267458480120779</v>
      </c>
      <c r="F25" s="67">
        <v>668.30219999999997</v>
      </c>
      <c r="G25" s="84"/>
      <c r="H25" s="91"/>
    </row>
    <row r="26" spans="2:8" x14ac:dyDescent="0.25">
      <c r="B26" s="29"/>
      <c r="C26" s="8">
        <v>630</v>
      </c>
      <c r="D26" s="46" t="s">
        <v>30</v>
      </c>
      <c r="E26" s="66">
        <f t="shared" si="1"/>
        <v>1.4494212380473076E-2</v>
      </c>
      <c r="F26" s="67">
        <v>14.4</v>
      </c>
      <c r="G26" s="85"/>
      <c r="H26" s="91"/>
    </row>
    <row r="27" spans="2:8" x14ac:dyDescent="0.25">
      <c r="B27" s="29">
        <v>700</v>
      </c>
      <c r="C27" s="86" t="s">
        <v>31</v>
      </c>
      <c r="D27" s="87"/>
      <c r="E27" s="66">
        <f t="shared" si="1"/>
        <v>0</v>
      </c>
      <c r="F27" s="68">
        <v>0</v>
      </c>
      <c r="G27" s="19" t="s">
        <v>24</v>
      </c>
      <c r="H27" s="92"/>
    </row>
    <row r="28" spans="2:8" ht="15" customHeight="1" x14ac:dyDescent="0.25">
      <c r="B28" s="34"/>
      <c r="C28" s="35" t="s">
        <v>32</v>
      </c>
      <c r="D28" s="45"/>
      <c r="E28" s="74">
        <f>SUM(E22:E27)</f>
        <v>1.8119277302466028</v>
      </c>
      <c r="F28" s="75">
        <f>SUM(F22:F27)</f>
        <v>1800.1502</v>
      </c>
      <c r="G28" s="36"/>
      <c r="H28" s="37"/>
    </row>
    <row r="29" spans="2:8" ht="17.25" customHeight="1" x14ac:dyDescent="0.25">
      <c r="B29" s="11"/>
      <c r="C29" s="7"/>
      <c r="D29" s="44"/>
      <c r="E29" s="49"/>
      <c r="F29" s="56"/>
      <c r="G29" s="12"/>
    </row>
    <row r="30" spans="2:8" ht="15" customHeight="1" x14ac:dyDescent="0.25">
      <c r="B30" s="88" t="s">
        <v>33</v>
      </c>
      <c r="C30" s="88"/>
      <c r="D30" s="89"/>
      <c r="E30" s="64">
        <f>E19+E28</f>
        <v>5.3503696024157019</v>
      </c>
      <c r="F30" s="59">
        <f>F28+F19</f>
        <v>5315.5922</v>
      </c>
      <c r="G30" s="12"/>
    </row>
    <row r="31" spans="2:8" x14ac:dyDescent="0.25">
      <c r="B31" s="11" t="s">
        <v>34</v>
      </c>
      <c r="C31" s="13"/>
      <c r="D31" s="43">
        <v>0.2</v>
      </c>
      <c r="E31" s="69">
        <f>E30*D31</f>
        <v>1.0700739204831404</v>
      </c>
      <c r="F31" s="42">
        <f>F30*D31</f>
        <v>1063.11844</v>
      </c>
    </row>
    <row r="32" spans="2:8" x14ac:dyDescent="0.25">
      <c r="B32" s="7" t="s">
        <v>35</v>
      </c>
      <c r="C32" s="7"/>
      <c r="D32" s="44"/>
      <c r="E32" s="69">
        <f>E30+E31</f>
        <v>6.4204435228988421</v>
      </c>
      <c r="F32" s="42">
        <f>F31+F30</f>
        <v>6378.7106400000002</v>
      </c>
      <c r="G32" s="12"/>
    </row>
    <row r="33" spans="2:10" x14ac:dyDescent="0.25">
      <c r="B33" s="7" t="s">
        <v>36</v>
      </c>
      <c r="C33" s="7"/>
      <c r="D33" s="44"/>
      <c r="E33" s="70" t="s">
        <v>42</v>
      </c>
      <c r="F33" s="42">
        <f>F30*2</f>
        <v>10631.1844</v>
      </c>
      <c r="G33" s="14"/>
      <c r="H33" s="15"/>
    </row>
    <row r="34" spans="2:10" ht="15.75" thickBot="1" x14ac:dyDescent="0.3">
      <c r="B34" s="7" t="s">
        <v>37</v>
      </c>
      <c r="C34" s="7"/>
      <c r="D34" s="7"/>
      <c r="E34" s="71" t="s">
        <v>42</v>
      </c>
      <c r="F34" s="50">
        <f>F32*2</f>
        <v>12757.42128</v>
      </c>
      <c r="G34" s="16"/>
      <c r="H34" s="17"/>
    </row>
    <row r="35" spans="2:10" ht="15.75" x14ac:dyDescent="0.25">
      <c r="B35" s="93"/>
      <c r="C35" s="93"/>
      <c r="D35" s="93"/>
      <c r="E35" s="94"/>
      <c r="F35" s="94"/>
    </row>
    <row r="36" spans="2:10" ht="15.75" x14ac:dyDescent="0.25">
      <c r="B36" s="2"/>
      <c r="C36" s="2"/>
      <c r="D36" s="2"/>
      <c r="E36" s="2"/>
      <c r="F36" s="2"/>
    </row>
    <row r="37" spans="2:10" ht="15.75" x14ac:dyDescent="0.25">
      <c r="B37" s="2"/>
      <c r="C37" s="2"/>
      <c r="D37" s="2"/>
      <c r="E37" s="2"/>
      <c r="F37" s="2"/>
    </row>
    <row r="38" spans="2:10" ht="15.75" x14ac:dyDescent="0.25">
      <c r="B38" s="2"/>
      <c r="C38" s="2"/>
      <c r="D38" s="2"/>
      <c r="E38" s="2"/>
      <c r="F38" s="2"/>
    </row>
    <row r="39" spans="2:10" x14ac:dyDescent="0.25">
      <c r="B39" s="7" t="s">
        <v>38</v>
      </c>
      <c r="C39" s="7"/>
      <c r="D39" s="7"/>
      <c r="E39" s="7" t="s">
        <v>39</v>
      </c>
    </row>
    <row r="40" spans="2:10" x14ac:dyDescent="0.25">
      <c r="J40" s="41"/>
    </row>
    <row r="41" spans="2:10" x14ac:dyDescent="0.25">
      <c r="B41" s="24" t="s">
        <v>40</v>
      </c>
      <c r="C41" s="24"/>
      <c r="D41" s="24"/>
      <c r="E41" s="24" t="s">
        <v>40</v>
      </c>
      <c r="F41" s="24"/>
    </row>
    <row r="42" spans="2:10" ht="15.75" x14ac:dyDescent="0.25">
      <c r="B42" s="2"/>
      <c r="C42" s="2"/>
      <c r="D42" s="2"/>
      <c r="E42" s="2"/>
      <c r="F42" s="2"/>
    </row>
  </sheetData>
  <mergeCells count="13">
    <mergeCell ref="B35:F35"/>
    <mergeCell ref="C15:D15"/>
    <mergeCell ref="C16:D16"/>
    <mergeCell ref="C18:D18"/>
    <mergeCell ref="C12:D12"/>
    <mergeCell ref="G24:G26"/>
    <mergeCell ref="C22:D22"/>
    <mergeCell ref="C27:D27"/>
    <mergeCell ref="B30:D30"/>
    <mergeCell ref="H22:H27"/>
    <mergeCell ref="G12:G18"/>
    <mergeCell ref="H12:H18"/>
    <mergeCell ref="A3:H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5" ma:contentTypeDescription="Create a new document." ma:contentTypeScope="" ma:versionID="8ab4b5c6aa5512a04202afa12165e6e8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a48636d31ffc0dd2df70dae752fe868a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D47350-D6F2-470F-8E8D-528017D89C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A944F0-AF98-4931-A9D3-95DAEB96E358}">
  <ds:schemaRefs>
    <ds:schemaRef ds:uri="http://purl.org/dc/dcmitype/"/>
    <ds:schemaRef ds:uri="a4634551-c501-4e5e-ac96-dde1e0c9b252"/>
    <ds:schemaRef ds:uri="http://www.w3.org/XML/1998/namespace"/>
    <ds:schemaRef ds:uri="http://schemas.microsoft.com/office/2006/documentManagement/types"/>
    <ds:schemaRef ds:uri="http://purl.org/dc/elements/1.1/"/>
    <ds:schemaRef ds:uri="4295b89e-2911-42f0-a767-8ca596d6842f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d65e48b5-f38d-431e-9b4f-47403bf4583f"/>
  </ds:schemaRefs>
</ds:datastoreItem>
</file>

<file path=customXml/itemProps3.xml><?xml version="1.0" encoding="utf-8"?>
<ds:datastoreItem xmlns:ds="http://schemas.openxmlformats.org/officeDocument/2006/customXml" ds:itemID="{32FBFCD7-B763-45BD-AF47-8724043E0ED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0FBC3F4-C5B8-4737-AD86-7CE5F32DA8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turupõhine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MargitD</dc:creator>
  <cp:keywords/>
  <dc:description/>
  <cp:lastModifiedBy>Anu Irval</cp:lastModifiedBy>
  <cp:revision/>
  <dcterms:created xsi:type="dcterms:W3CDTF">2009-11-20T06:24:07Z</dcterms:created>
  <dcterms:modified xsi:type="dcterms:W3CDTF">2023-02-15T07:42:11Z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PROOV">
    <vt:lpwstr/>
  </property>
  <property fmtid="{D5CDD505-2E9C-101B-9397-08002B2CF9AE}" pid="5" name="PROOV2">
    <vt:lpwstr/>
  </property>
  <property fmtid="{D5CDD505-2E9C-101B-9397-08002B2CF9AE}" pid="6" name="Kontrollitud">
    <vt:lpwstr>Kontrollimata</vt:lpwstr>
  </property>
  <property fmtid="{D5CDD505-2E9C-101B-9397-08002B2CF9AE}" pid="7" name="ContentTypeId">
    <vt:lpwstr>0x01010040C1E66C1C12A5448E2DE15E59C4812C</vt:lpwstr>
  </property>
  <property fmtid="{D5CDD505-2E9C-101B-9397-08002B2CF9AE}" pid="8" name="MediaServiceImageTags">
    <vt:lpwstr/>
  </property>
</Properties>
</file>